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195"/>
  </bookViews>
  <sheets>
    <sheet name="Для письма в филиалы" sheetId="5" r:id="rId1"/>
    <sheet name="Для проверки" sheetId="4" state="hidden" r:id="rId2"/>
  </sheets>
  <definedNames>
    <definedName name="_xlnm.Print_Area" localSheetId="0">'Для письма в филиалы'!$A$1:$F$43</definedName>
    <definedName name="_xlnm.Print_Area" localSheetId="1">'Для проверки'!$A$1:$F$39</definedName>
  </definedNames>
  <calcPr calcId="145621"/>
</workbook>
</file>

<file path=xl/calcChain.xml><?xml version="1.0" encoding="utf-8"?>
<calcChain xmlns="http://schemas.openxmlformats.org/spreadsheetml/2006/main">
  <c r="H18" i="4" l="1"/>
  <c r="G5" i="4"/>
  <c r="J12" i="4"/>
  <c r="J5" i="4" l="1"/>
  <c r="K5" i="4"/>
  <c r="L5" i="4"/>
  <c r="I5" i="4"/>
  <c r="J14" i="4"/>
  <c r="J9" i="4"/>
  <c r="K9" i="4"/>
  <c r="L9" i="4"/>
  <c r="I9" i="4"/>
  <c r="C11" i="4" l="1"/>
  <c r="C20" i="4"/>
  <c r="F10" i="4" l="1"/>
  <c r="F5" i="4"/>
  <c r="F12" i="4"/>
  <c r="F11" i="4"/>
  <c r="F8" i="4"/>
  <c r="F7" i="4"/>
  <c r="D21" i="4" l="1"/>
  <c r="D16" i="4"/>
  <c r="D14" i="4"/>
  <c r="D17" i="4"/>
  <c r="D20" i="4"/>
  <c r="D19" i="4"/>
  <c r="D12" i="4"/>
  <c r="D7" i="4"/>
  <c r="D11" i="4"/>
  <c r="D10" i="4"/>
  <c r="D5" i="4"/>
  <c r="D8" i="4"/>
  <c r="C5" i="4"/>
  <c r="C14" i="4"/>
  <c r="F39" i="4"/>
  <c r="F37" i="4"/>
  <c r="F34" i="4"/>
  <c r="F30" i="4"/>
  <c r="F28" i="4"/>
  <c r="F25" i="4"/>
  <c r="F21" i="4"/>
  <c r="F19" i="4"/>
  <c r="F16" i="4"/>
  <c r="F38" i="4"/>
  <c r="D28" i="4" l="1"/>
  <c r="D26" i="4"/>
  <c r="D30" i="4"/>
  <c r="D29" i="4"/>
  <c r="D23" i="4"/>
  <c r="D25" i="4"/>
  <c r="D39" i="4"/>
  <c r="D34" i="4"/>
  <c r="D38" i="4"/>
  <c r="D35" i="4"/>
  <c r="D32" i="4"/>
  <c r="D37" i="4"/>
  <c r="E8" i="4"/>
  <c r="E10" i="4"/>
  <c r="E7" i="4"/>
  <c r="E5" i="4"/>
  <c r="E12" i="4"/>
  <c r="E11" i="4"/>
  <c r="C17" i="4"/>
  <c r="C8" i="4"/>
  <c r="C21" i="4"/>
  <c r="C12" i="4"/>
  <c r="C10" i="4"/>
  <c r="C7" i="4"/>
  <c r="C19" i="4"/>
  <c r="C16" i="4"/>
  <c r="E20" i="4"/>
  <c r="E16" i="4"/>
  <c r="E25" i="4"/>
  <c r="E28" i="4"/>
  <c r="E30" i="4"/>
  <c r="E34" i="4"/>
  <c r="E37" i="4"/>
  <c r="E39" i="4"/>
  <c r="E21" i="4"/>
  <c r="E23" i="4"/>
  <c r="E26" i="4"/>
  <c r="E29" i="4"/>
  <c r="E32" i="4"/>
  <c r="E35" i="4"/>
  <c r="E38" i="4"/>
  <c r="F14" i="4"/>
  <c r="F17" i="4"/>
  <c r="F20" i="4"/>
  <c r="F23" i="4"/>
  <c r="F26" i="4"/>
  <c r="F29" i="4"/>
  <c r="F32" i="4"/>
  <c r="F35" i="4"/>
  <c r="E19" i="4"/>
  <c r="C35" i="4"/>
  <c r="C26" i="4"/>
  <c r="E14" i="4"/>
  <c r="E17" i="4"/>
  <c r="C23" i="4"/>
  <c r="C29" i="4"/>
  <c r="C32" i="4"/>
  <c r="C38" i="4"/>
  <c r="C25" i="4"/>
  <c r="C28" i="4"/>
  <c r="C30" i="4"/>
  <c r="C34" i="4"/>
  <c r="C37" i="4"/>
  <c r="C39" i="4"/>
</calcChain>
</file>

<file path=xl/sharedStrings.xml><?xml version="1.0" encoding="utf-8"?>
<sst xmlns="http://schemas.openxmlformats.org/spreadsheetml/2006/main" count="139" uniqueCount="55">
  <si>
    <t>№ п/п</t>
  </si>
  <si>
    <t>Показатель (группы потребителей с разбивкой по ставкам и дифференциацией по зонам суток)</t>
  </si>
  <si>
    <t>Средневзвешенная стоимость электроэнергии (с НДС) (руб./кВтч.)</t>
  </si>
  <si>
    <t xml:space="preserve">Единые (котловые) тарифы на услуги по передаче э/э  (с НДС)    (руб./кВтч.)   </t>
  </si>
  <si>
    <t>Сбытовая надбавка АО «НЭСК» (с НДС) (руб./кВтч.)</t>
  </si>
  <si>
    <t xml:space="preserve">Население </t>
  </si>
  <si>
    <t>Население, за исключением указанного в пунктах 1.2 и 1.3</t>
  </si>
  <si>
    <t>Одноставочный тариф</t>
  </si>
  <si>
    <t>Тариф, дифференцированный по двум зонам суток</t>
  </si>
  <si>
    <t>Дневная зона</t>
  </si>
  <si>
    <t>Ночная зона</t>
  </si>
  <si>
    <t>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</si>
  <si>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</si>
  <si>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</si>
  <si>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</si>
  <si>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Население, проживающее в сельских населенных пунктах</t>
  </si>
  <si>
    <t>Потребители, приравненные к населению</t>
  </si>
  <si>
    <t>1.1</t>
  </si>
  <si>
    <t>1.1.1</t>
  </si>
  <si>
    <t>1.1.2</t>
  </si>
  <si>
    <t>1.1.3</t>
  </si>
  <si>
    <t>1.2</t>
  </si>
  <si>
    <t>1.2.1</t>
  </si>
  <si>
    <t>1.2.2</t>
  </si>
  <si>
    <t>1.2.3</t>
  </si>
  <si>
    <t>1.3</t>
  </si>
  <si>
    <t>1.3.1</t>
  </si>
  <si>
    <t>1.3.2</t>
  </si>
  <si>
    <t>2.1</t>
  </si>
  <si>
    <t>2.2</t>
  </si>
  <si>
    <t>2.3</t>
  </si>
  <si>
    <t>Услуги инфраструктурных организаций (с НДС) (руб./кВтч.)</t>
  </si>
  <si>
    <t>Одноставочный</t>
  </si>
  <si>
    <t>Пик</t>
  </si>
  <si>
    <t>Полупик</t>
  </si>
  <si>
    <t>Ночь</t>
  </si>
  <si>
    <t>Электроплиты</t>
  </si>
  <si>
    <t>Село</t>
  </si>
  <si>
    <t>Приравненные</t>
  </si>
  <si>
    <t>Средневзвешенная стоимость без НДС</t>
  </si>
  <si>
    <t>Средневзвешенная стоимость с НДС</t>
  </si>
  <si>
    <t>Единые котловые без НДС</t>
  </si>
  <si>
    <t>Единые котловые с НДС</t>
  </si>
  <si>
    <t>Сбытовая надбавка, руб./кВтч</t>
  </si>
  <si>
    <t>С НДС</t>
  </si>
  <si>
    <t>руб./МВтч</t>
  </si>
  <si>
    <t>руб./кВтч</t>
  </si>
  <si>
    <t>Население</t>
  </si>
  <si>
    <r>
      <t>АО "СО ЕЭС</t>
    </r>
    <r>
      <rPr>
        <sz val="12"/>
        <rFont val="Times New Roman"/>
        <family val="1"/>
        <charset val="204"/>
      </rPr>
      <t>", руб./МВтч</t>
    </r>
  </si>
  <si>
    <r>
      <t>АО "А</t>
    </r>
    <r>
      <rPr>
        <sz val="12"/>
        <rFont val="Times New Roman"/>
        <family val="1"/>
        <charset val="204"/>
      </rPr>
      <t>ТС", руб./МВтч</t>
    </r>
  </si>
  <si>
    <r>
      <t>АО "ЦФР</t>
    </r>
    <r>
      <rPr>
        <sz val="12"/>
        <rFont val="Times New Roman"/>
        <family val="1"/>
        <charset val="204"/>
      </rPr>
      <t>, руб./МВтч</t>
    </r>
  </si>
  <si>
    <t>Составляющие тарифа для населения и приравненных к нему потребителей на территории Краснодарского края и Республики Адыгея в первом полугодии 2019 года</t>
  </si>
  <si>
    <t>в приказе без НДС</t>
  </si>
  <si>
    <t>без изменений в 2019 году</t>
  </si>
  <si>
    <t>Средневзвешенная стоимость единицы электрической энергии (мощности) на оптовом и розничном рынках, учтенная при установлении тарифов для населения, в соответствии с пунктом 30 «Правил государственного регулирования (пересмотра, применения) цен (тарифов) в электроэнергетике», утвержденных постановлением Правительства Российской Федерации от 29.12.2011 № 1178, опубликована на 1-е полугодие 2019 года РЭК-ДЦТ КК на своем сайте.
Единые котловые тарифы были установлены приказом РЭК-ДЦТ КК от 18.12.2018 № 90/2018-э.
Сбытовая надбавка гарантирующего поставщика АО «НЭСК» установлена приказом РЭК-ДЦТ КК от 19.12.2018 № 82/2018-э.
Стоимость услуг инфраструктурных организаций представляет собой сумму следующих слагаемых:
- услуги АО «СО ЕЭС» в размере 1,363 руб./МВтч без НДС (приказ ФАС России от 25.12.2018 N 1853/18 );
- услуги АО «АТС» в размере 1,121 руб./МВтч без НДС (приказ ФАС России от 13.12.2018 № 1763/18);
- услуги  АО «ЦФР» в размере 0,333 руб/МВтч без НДС утверждены Наблюдательным советом НП «Совет рынка» 17.04.2017.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</si>
</sst>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2" workbookViewId="0">
      <selection activeCell="A43" sqref="A43:F43"/>
    </sheetView>
  </sheetViews>
  <sheetFormatPr defaultRowHeight="15" x14ac:dyDescent="0.25"/>
  <cols>
    <col min="1" max="1" width="7" bestFit="1" customWidth="1"/>
    <col min="2" max="2" width="29.85546875" customWidth="1"/>
    <col min="3" max="6" width="25.7109375" customWidth="1"/>
  </cols>
  <sheetData>
    <row r="1" spans="1:6" ht="38.25" customHeight="1" x14ac:dyDescent="0.25">
      <c r="A1" s="32" t="s">
        <v>51</v>
      </c>
      <c r="B1" s="32"/>
      <c r="C1" s="32"/>
      <c r="D1" s="32"/>
      <c r="E1" s="32"/>
      <c r="F1" s="32"/>
    </row>
    <row r="2" spans="1:6" ht="15.75" thickBot="1" x14ac:dyDescent="0.3">
      <c r="A2" s="12"/>
      <c r="B2" s="13"/>
      <c r="C2" s="13"/>
      <c r="D2" s="13"/>
      <c r="E2" s="13"/>
      <c r="F2" s="14"/>
    </row>
    <row r="3" spans="1:6" ht="79.5" thickBot="1" x14ac:dyDescent="0.3">
      <c r="A3" s="5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" t="s">
        <v>31</v>
      </c>
    </row>
    <row r="4" spans="1:6" ht="16.5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</row>
    <row r="5" spans="1:6" ht="16.5" thickBot="1" x14ac:dyDescent="0.3">
      <c r="A5" s="3">
        <v>1</v>
      </c>
      <c r="B5" s="33" t="s">
        <v>5</v>
      </c>
      <c r="C5" s="34"/>
      <c r="D5" s="34"/>
      <c r="E5" s="34"/>
      <c r="F5" s="35"/>
    </row>
    <row r="6" spans="1:6" ht="16.5" thickBot="1" x14ac:dyDescent="0.3">
      <c r="A6" s="4" t="s">
        <v>17</v>
      </c>
      <c r="B6" s="33" t="s">
        <v>6</v>
      </c>
      <c r="C6" s="34"/>
      <c r="D6" s="34"/>
      <c r="E6" s="34"/>
      <c r="F6" s="35"/>
    </row>
    <row r="7" spans="1:6" ht="16.5" thickBot="1" x14ac:dyDescent="0.3">
      <c r="A7" s="4" t="s">
        <v>18</v>
      </c>
      <c r="B7" s="2" t="s">
        <v>7</v>
      </c>
      <c r="C7" s="7">
        <v>1.2902880000000001</v>
      </c>
      <c r="D7" s="7">
        <v>3.0548039999999999</v>
      </c>
      <c r="E7" s="7">
        <v>0.36280799999999996</v>
      </c>
      <c r="F7" s="7">
        <v>3.3804000000000004E-3</v>
      </c>
    </row>
    <row r="8" spans="1:6" ht="48" thickBot="1" x14ac:dyDescent="0.3">
      <c r="A8" s="4" t="s">
        <v>19</v>
      </c>
      <c r="B8" s="2" t="s">
        <v>8</v>
      </c>
      <c r="C8" s="7"/>
      <c r="D8" s="7"/>
      <c r="E8" s="7"/>
      <c r="F8" s="7"/>
    </row>
    <row r="9" spans="1:6" ht="16.5" thickBot="1" x14ac:dyDescent="0.3">
      <c r="A9" s="4"/>
      <c r="B9" s="2" t="s">
        <v>9</v>
      </c>
      <c r="C9" s="7">
        <v>1.2902880000000001</v>
      </c>
      <c r="D9" s="7">
        <v>3.0548039999999999</v>
      </c>
      <c r="E9" s="7">
        <v>0.36280799999999996</v>
      </c>
      <c r="F9" s="7">
        <v>3.3804000000000004E-3</v>
      </c>
    </row>
    <row r="10" spans="1:6" ht="16.5" thickBot="1" x14ac:dyDescent="0.3">
      <c r="A10" s="4"/>
      <c r="B10" s="2" t="s">
        <v>10</v>
      </c>
      <c r="C10" s="7">
        <v>1.2902880000000001</v>
      </c>
      <c r="D10" s="7">
        <v>3.0548039999999999</v>
      </c>
      <c r="E10" s="7">
        <v>0.36280799999999996</v>
      </c>
      <c r="F10" s="7">
        <v>3.3804000000000004E-3</v>
      </c>
    </row>
    <row r="11" spans="1:6" ht="48" thickBot="1" x14ac:dyDescent="0.3">
      <c r="A11" s="4" t="s">
        <v>20</v>
      </c>
      <c r="B11" s="2" t="s">
        <v>11</v>
      </c>
      <c r="C11" s="7"/>
      <c r="D11" s="7"/>
      <c r="E11" s="7"/>
      <c r="F11" s="7"/>
    </row>
    <row r="12" spans="1:6" ht="16.5" thickBot="1" x14ac:dyDescent="0.3">
      <c r="A12" s="4"/>
      <c r="B12" s="2" t="s">
        <v>12</v>
      </c>
      <c r="C12" s="7">
        <v>1.2902880000000001</v>
      </c>
      <c r="D12" s="7">
        <v>3.0548039999999999</v>
      </c>
      <c r="E12" s="7">
        <v>0.36280799999999996</v>
      </c>
      <c r="F12" s="7">
        <v>3.3804000000000004E-3</v>
      </c>
    </row>
    <row r="13" spans="1:6" ht="16.5" thickBot="1" x14ac:dyDescent="0.3">
      <c r="A13" s="4"/>
      <c r="B13" s="2" t="s">
        <v>13</v>
      </c>
      <c r="C13" s="7">
        <v>1.2902880000000001</v>
      </c>
      <c r="D13" s="7">
        <v>3.0548039999999999</v>
      </c>
      <c r="E13" s="7">
        <v>0.36280799999999996</v>
      </c>
      <c r="F13" s="7">
        <v>3.3804000000000004E-3</v>
      </c>
    </row>
    <row r="14" spans="1:6" ht="16.5" thickBot="1" x14ac:dyDescent="0.3">
      <c r="A14" s="4"/>
      <c r="B14" s="2" t="s">
        <v>10</v>
      </c>
      <c r="C14" s="7">
        <v>1.2902880000000001</v>
      </c>
      <c r="D14" s="7">
        <v>3.0548039999999999</v>
      </c>
      <c r="E14" s="7">
        <v>0.36280799999999996</v>
      </c>
      <c r="F14" s="7">
        <v>3.3804000000000004E-3</v>
      </c>
    </row>
    <row r="15" spans="1:6" ht="16.5" thickBot="1" x14ac:dyDescent="0.3">
      <c r="A15" s="4" t="s">
        <v>21</v>
      </c>
      <c r="B15" s="33" t="s">
        <v>14</v>
      </c>
      <c r="C15" s="34"/>
      <c r="D15" s="34"/>
      <c r="E15" s="34"/>
      <c r="F15" s="35"/>
    </row>
    <row r="16" spans="1:6" ht="16.5" thickBot="1" x14ac:dyDescent="0.3">
      <c r="A16" s="4" t="s">
        <v>22</v>
      </c>
      <c r="B16" s="2" t="s">
        <v>7</v>
      </c>
      <c r="C16" s="7">
        <v>1.2902880000000001</v>
      </c>
      <c r="D16" s="7">
        <v>1.6448039999999999</v>
      </c>
      <c r="E16" s="7">
        <v>0.36280799999999996</v>
      </c>
      <c r="F16" s="7">
        <v>3.3804000000000004E-3</v>
      </c>
    </row>
    <row r="17" spans="1:6" ht="48" thickBot="1" x14ac:dyDescent="0.3">
      <c r="A17" s="4" t="s">
        <v>23</v>
      </c>
      <c r="B17" s="2" t="s">
        <v>8</v>
      </c>
      <c r="C17" s="7"/>
      <c r="D17" s="7"/>
      <c r="E17" s="7"/>
      <c r="F17" s="7"/>
    </row>
    <row r="18" spans="1:6" ht="16.5" thickBot="1" x14ac:dyDescent="0.3">
      <c r="A18" s="4"/>
      <c r="B18" s="2" t="s">
        <v>9</v>
      </c>
      <c r="C18" s="7">
        <v>1.2902880000000001</v>
      </c>
      <c r="D18" s="7">
        <v>1.6448039999999999</v>
      </c>
      <c r="E18" s="7">
        <v>0.36280799999999996</v>
      </c>
      <c r="F18" s="7">
        <v>3.3804000000000004E-3</v>
      </c>
    </row>
    <row r="19" spans="1:6" ht="16.5" thickBot="1" x14ac:dyDescent="0.3">
      <c r="A19" s="4"/>
      <c r="B19" s="2" t="s">
        <v>10</v>
      </c>
      <c r="C19" s="7">
        <v>1.2902880000000001</v>
      </c>
      <c r="D19" s="7">
        <v>1.6448039999999999</v>
      </c>
      <c r="E19" s="7">
        <v>0.36280799999999996</v>
      </c>
      <c r="F19" s="7">
        <v>3.3804000000000004E-3</v>
      </c>
    </row>
    <row r="20" spans="1:6" ht="48" thickBot="1" x14ac:dyDescent="0.3">
      <c r="A20" s="4" t="s">
        <v>24</v>
      </c>
      <c r="B20" s="2" t="s">
        <v>11</v>
      </c>
      <c r="C20" s="7"/>
      <c r="D20" s="7"/>
      <c r="E20" s="7"/>
      <c r="F20" s="7"/>
    </row>
    <row r="21" spans="1:6" ht="16.5" thickBot="1" x14ac:dyDescent="0.3">
      <c r="A21" s="4"/>
      <c r="B21" s="2" t="s">
        <v>12</v>
      </c>
      <c r="C21" s="7">
        <v>1.2902880000000001</v>
      </c>
      <c r="D21" s="7">
        <v>1.6448039999999999</v>
      </c>
      <c r="E21" s="7">
        <v>0.36280799999999996</v>
      </c>
      <c r="F21" s="7">
        <v>3.3804000000000004E-3</v>
      </c>
    </row>
    <row r="22" spans="1:6" ht="16.5" thickBot="1" x14ac:dyDescent="0.3">
      <c r="A22" s="4"/>
      <c r="B22" s="2" t="s">
        <v>13</v>
      </c>
      <c r="C22" s="7">
        <v>1.2902880000000001</v>
      </c>
      <c r="D22" s="7">
        <v>1.6448039999999999</v>
      </c>
      <c r="E22" s="7">
        <v>0.36280799999999996</v>
      </c>
      <c r="F22" s="7">
        <v>3.3804000000000004E-3</v>
      </c>
    </row>
    <row r="23" spans="1:6" ht="16.5" thickBot="1" x14ac:dyDescent="0.3">
      <c r="A23" s="4"/>
      <c r="B23" s="2" t="s">
        <v>10</v>
      </c>
      <c r="C23" s="7">
        <v>1.2902880000000001</v>
      </c>
      <c r="D23" s="7">
        <v>1.6448039999999999</v>
      </c>
      <c r="E23" s="7">
        <v>0.36280799999999996</v>
      </c>
      <c r="F23" s="7">
        <v>3.3804000000000004E-3</v>
      </c>
    </row>
    <row r="24" spans="1:6" ht="16.5" thickBot="1" x14ac:dyDescent="0.3">
      <c r="A24" s="4" t="s">
        <v>25</v>
      </c>
      <c r="B24" s="33" t="s">
        <v>15</v>
      </c>
      <c r="C24" s="34"/>
      <c r="D24" s="34"/>
      <c r="E24" s="34"/>
      <c r="F24" s="35"/>
    </row>
    <row r="25" spans="1:6" ht="16.5" thickBot="1" x14ac:dyDescent="0.3">
      <c r="A25" s="4" t="s">
        <v>26</v>
      </c>
      <c r="B25" s="2" t="s">
        <v>7</v>
      </c>
      <c r="C25" s="7">
        <v>1.2902880000000001</v>
      </c>
      <c r="D25" s="7">
        <v>1.6448039999999999</v>
      </c>
      <c r="E25" s="7">
        <v>0.36280799999999996</v>
      </c>
      <c r="F25" s="7">
        <v>3.3804000000000004E-3</v>
      </c>
    </row>
    <row r="26" spans="1:6" ht="48" thickBot="1" x14ac:dyDescent="0.3">
      <c r="A26" s="4" t="s">
        <v>27</v>
      </c>
      <c r="B26" s="2" t="s">
        <v>8</v>
      </c>
      <c r="C26" s="7"/>
      <c r="D26" s="7"/>
      <c r="E26" s="7"/>
      <c r="F26" s="7"/>
    </row>
    <row r="27" spans="1:6" ht="16.5" thickBot="1" x14ac:dyDescent="0.3">
      <c r="A27" s="4"/>
      <c r="B27" s="2" t="s">
        <v>9</v>
      </c>
      <c r="C27" s="7">
        <v>1.2902880000000001</v>
      </c>
      <c r="D27" s="7">
        <v>1.6448039999999999</v>
      </c>
      <c r="E27" s="7">
        <v>0.36280799999999996</v>
      </c>
      <c r="F27" s="7">
        <v>3.3804000000000004E-3</v>
      </c>
    </row>
    <row r="28" spans="1:6" ht="16.5" thickBot="1" x14ac:dyDescent="0.3">
      <c r="A28" s="4"/>
      <c r="B28" s="2" t="s">
        <v>10</v>
      </c>
      <c r="C28" s="7">
        <v>1.2902880000000001</v>
      </c>
      <c r="D28" s="7">
        <v>1.6448039999999999</v>
      </c>
      <c r="E28" s="7">
        <v>0.36280799999999996</v>
      </c>
      <c r="F28" s="7">
        <v>3.3804000000000004E-3</v>
      </c>
    </row>
    <row r="29" spans="1:6" ht="48" thickBot="1" x14ac:dyDescent="0.3">
      <c r="A29" s="4" t="s">
        <v>26</v>
      </c>
      <c r="B29" s="2" t="s">
        <v>11</v>
      </c>
      <c r="C29" s="7"/>
      <c r="D29" s="7"/>
      <c r="E29" s="7"/>
      <c r="F29" s="7"/>
    </row>
    <row r="30" spans="1:6" ht="16.5" thickBot="1" x14ac:dyDescent="0.3">
      <c r="A30" s="4"/>
      <c r="B30" s="2" t="s">
        <v>12</v>
      </c>
      <c r="C30" s="7">
        <v>1.2902880000000001</v>
      </c>
      <c r="D30" s="7">
        <v>1.6448039999999999</v>
      </c>
      <c r="E30" s="7">
        <v>0.36280799999999996</v>
      </c>
      <c r="F30" s="7">
        <v>3.3804000000000004E-3</v>
      </c>
    </row>
    <row r="31" spans="1:6" ht="16.5" thickBot="1" x14ac:dyDescent="0.3">
      <c r="A31" s="4"/>
      <c r="B31" s="2" t="s">
        <v>13</v>
      </c>
      <c r="C31" s="7">
        <v>1.2902880000000001</v>
      </c>
      <c r="D31" s="7">
        <v>1.6448039999999999</v>
      </c>
      <c r="E31" s="7">
        <v>0.36280799999999996</v>
      </c>
      <c r="F31" s="7">
        <v>3.3804000000000004E-3</v>
      </c>
    </row>
    <row r="32" spans="1:6" ht="16.5" thickBot="1" x14ac:dyDescent="0.3">
      <c r="A32" s="4"/>
      <c r="B32" s="2" t="s">
        <v>10</v>
      </c>
      <c r="C32" s="7">
        <v>1.2902880000000001</v>
      </c>
      <c r="D32" s="7">
        <v>1.6448039999999999</v>
      </c>
      <c r="E32" s="7">
        <v>0.36280799999999996</v>
      </c>
      <c r="F32" s="7">
        <v>3.3804000000000004E-3</v>
      </c>
    </row>
    <row r="33" spans="1:6" ht="16.5" thickBot="1" x14ac:dyDescent="0.3">
      <c r="A33" s="4">
        <v>2</v>
      </c>
      <c r="B33" s="33" t="s">
        <v>16</v>
      </c>
      <c r="C33" s="34"/>
      <c r="D33" s="34"/>
      <c r="E33" s="34"/>
      <c r="F33" s="35"/>
    </row>
    <row r="34" spans="1:6" ht="16.5" thickBot="1" x14ac:dyDescent="0.3">
      <c r="A34" s="4" t="s">
        <v>28</v>
      </c>
      <c r="B34" s="2" t="s">
        <v>7</v>
      </c>
      <c r="C34" s="7">
        <v>1.2902880000000001</v>
      </c>
      <c r="D34" s="7">
        <v>3.0548039999999999</v>
      </c>
      <c r="E34" s="7">
        <v>0.36280799999999996</v>
      </c>
      <c r="F34" s="7">
        <v>3.3804000000000004E-3</v>
      </c>
    </row>
    <row r="35" spans="1:6" ht="48" thickBot="1" x14ac:dyDescent="0.3">
      <c r="A35" s="4" t="s">
        <v>29</v>
      </c>
      <c r="B35" s="2" t="s">
        <v>8</v>
      </c>
      <c r="C35" s="7"/>
      <c r="D35" s="7"/>
      <c r="E35" s="7"/>
      <c r="F35" s="7"/>
    </row>
    <row r="36" spans="1:6" ht="16.5" thickBot="1" x14ac:dyDescent="0.3">
      <c r="A36" s="4"/>
      <c r="B36" s="2" t="s">
        <v>9</v>
      </c>
      <c r="C36" s="7">
        <v>1.2902880000000001</v>
      </c>
      <c r="D36" s="7">
        <v>3.0548039999999999</v>
      </c>
      <c r="E36" s="7">
        <v>0.36280799999999996</v>
      </c>
      <c r="F36" s="7">
        <v>3.3804000000000004E-3</v>
      </c>
    </row>
    <row r="37" spans="1:6" ht="16.5" thickBot="1" x14ac:dyDescent="0.3">
      <c r="A37" s="4"/>
      <c r="B37" s="2" t="s">
        <v>10</v>
      </c>
      <c r="C37" s="7">
        <v>1.2902880000000001</v>
      </c>
      <c r="D37" s="7">
        <v>3.0548039999999999</v>
      </c>
      <c r="E37" s="7">
        <v>0.36280799999999996</v>
      </c>
      <c r="F37" s="7">
        <v>3.3804000000000004E-3</v>
      </c>
    </row>
    <row r="38" spans="1:6" ht="48" thickBot="1" x14ac:dyDescent="0.3">
      <c r="A38" s="4" t="s">
        <v>30</v>
      </c>
      <c r="B38" s="2" t="s">
        <v>11</v>
      </c>
      <c r="C38" s="7"/>
      <c r="D38" s="7"/>
      <c r="E38" s="7"/>
      <c r="F38" s="7"/>
    </row>
    <row r="39" spans="1:6" ht="16.5" thickBot="1" x14ac:dyDescent="0.3">
      <c r="A39" s="4"/>
      <c r="B39" s="2" t="s">
        <v>12</v>
      </c>
      <c r="C39" s="7">
        <v>1.2902880000000001</v>
      </c>
      <c r="D39" s="7">
        <v>3.0548039999999999</v>
      </c>
      <c r="E39" s="7">
        <v>0.36280799999999996</v>
      </c>
      <c r="F39" s="7">
        <v>3.3804000000000004E-3</v>
      </c>
    </row>
    <row r="40" spans="1:6" ht="16.5" thickBot="1" x14ac:dyDescent="0.3">
      <c r="A40" s="4"/>
      <c r="B40" s="2" t="s">
        <v>13</v>
      </c>
      <c r="C40" s="7">
        <v>1.2902880000000001</v>
      </c>
      <c r="D40" s="7">
        <v>3.0548039999999999</v>
      </c>
      <c r="E40" s="7">
        <v>0.36280799999999996</v>
      </c>
      <c r="F40" s="7">
        <v>3.3804000000000004E-3</v>
      </c>
    </row>
    <row r="41" spans="1:6" ht="16.5" thickBot="1" x14ac:dyDescent="0.3">
      <c r="A41" s="4"/>
      <c r="B41" s="2" t="s">
        <v>10</v>
      </c>
      <c r="C41" s="7">
        <v>1.2902880000000001</v>
      </c>
      <c r="D41" s="7">
        <v>3.0548039999999999</v>
      </c>
      <c r="E41" s="7">
        <v>0.36280799999999996</v>
      </c>
      <c r="F41" s="7">
        <v>3.3804000000000004E-3</v>
      </c>
    </row>
    <row r="43" spans="1:6" ht="174.75" customHeight="1" x14ac:dyDescent="0.25">
      <c r="A43" s="31" t="s">
        <v>54</v>
      </c>
      <c r="B43" s="31"/>
      <c r="C43" s="31"/>
      <c r="D43" s="31"/>
      <c r="E43" s="31"/>
      <c r="F43" s="31"/>
    </row>
  </sheetData>
  <mergeCells count="7">
    <mergeCell ref="A43:F43"/>
    <mergeCell ref="A1:F1"/>
    <mergeCell ref="B5:F5"/>
    <mergeCell ref="B6:F6"/>
    <mergeCell ref="B15:F15"/>
    <mergeCell ref="B24:F24"/>
    <mergeCell ref="B33:F3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opLeftCell="A13" zoomScale="70" zoomScaleNormal="70" workbookViewId="0">
      <selection activeCell="E5" sqref="E5"/>
    </sheetView>
  </sheetViews>
  <sheetFormatPr defaultRowHeight="15" x14ac:dyDescent="0.25"/>
  <cols>
    <col min="1" max="1" width="7" bestFit="1" customWidth="1"/>
    <col min="2" max="2" width="29.85546875" customWidth="1"/>
    <col min="3" max="3" width="25.7109375" customWidth="1"/>
    <col min="4" max="4" width="25.7109375" style="20" customWidth="1"/>
    <col min="5" max="6" width="25.7109375" customWidth="1"/>
    <col min="8" max="8" width="48.140625" bestFit="1" customWidth="1"/>
    <col min="9" max="12" width="15.7109375" customWidth="1"/>
    <col min="13" max="13" width="19.7109375" customWidth="1"/>
  </cols>
  <sheetData>
    <row r="1" spans="1:19" ht="79.5" thickBot="1" x14ac:dyDescent="0.3">
      <c r="A1" s="5" t="s">
        <v>0</v>
      </c>
      <c r="B1" s="10" t="s">
        <v>1</v>
      </c>
      <c r="C1" s="10" t="s">
        <v>2</v>
      </c>
      <c r="D1" s="17" t="s">
        <v>3</v>
      </c>
      <c r="E1" s="10" t="s">
        <v>4</v>
      </c>
      <c r="F1" s="10" t="s">
        <v>31</v>
      </c>
      <c r="I1" s="20"/>
      <c r="J1" s="20"/>
      <c r="K1" s="20"/>
      <c r="L1" s="20"/>
      <c r="M1" s="20"/>
    </row>
    <row r="2" spans="1:19" ht="16.5" thickBot="1" x14ac:dyDescent="0.3">
      <c r="A2" s="3">
        <v>1</v>
      </c>
      <c r="B2" s="1">
        <v>2</v>
      </c>
      <c r="C2" s="1">
        <v>3</v>
      </c>
      <c r="D2" s="18">
        <v>4</v>
      </c>
      <c r="E2" s="1">
        <v>5</v>
      </c>
      <c r="F2" s="1">
        <v>6</v>
      </c>
      <c r="G2" s="21">
        <v>4.6900000000000004</v>
      </c>
      <c r="I2" s="20"/>
      <c r="J2" s="20"/>
      <c r="K2" s="20"/>
      <c r="L2" s="20"/>
      <c r="M2" s="20"/>
    </row>
    <row r="3" spans="1:19" ht="16.5" customHeight="1" thickBot="1" x14ac:dyDescent="0.3">
      <c r="A3" s="3">
        <v>1</v>
      </c>
      <c r="B3" s="33" t="s">
        <v>5</v>
      </c>
      <c r="C3" s="34"/>
      <c r="D3" s="34"/>
      <c r="E3" s="34"/>
      <c r="F3" s="35"/>
      <c r="H3" s="9" t="s">
        <v>45</v>
      </c>
      <c r="I3" s="22" t="s">
        <v>32</v>
      </c>
      <c r="J3" s="22" t="s">
        <v>33</v>
      </c>
      <c r="K3" s="22" t="s">
        <v>34</v>
      </c>
      <c r="L3" s="22" t="s">
        <v>35</v>
      </c>
      <c r="M3" s="20"/>
    </row>
    <row r="4" spans="1:19" ht="16.5" customHeight="1" thickBot="1" x14ac:dyDescent="0.3">
      <c r="A4" s="4" t="s">
        <v>17</v>
      </c>
      <c r="B4" s="33" t="s">
        <v>6</v>
      </c>
      <c r="C4" s="34"/>
      <c r="D4" s="34"/>
      <c r="E4" s="34"/>
      <c r="F4" s="35"/>
      <c r="H4" s="8" t="s">
        <v>39</v>
      </c>
      <c r="I4" s="23">
        <v>1075.24</v>
      </c>
      <c r="J4" s="23">
        <v>1075.24</v>
      </c>
      <c r="K4" s="23">
        <v>1075.24</v>
      </c>
      <c r="L4" s="23">
        <v>1075.24</v>
      </c>
      <c r="M4" s="20"/>
    </row>
    <row r="5" spans="1:19" ht="16.5" thickBot="1" x14ac:dyDescent="0.3">
      <c r="A5" s="4" t="s">
        <v>18</v>
      </c>
      <c r="B5" s="2" t="s">
        <v>7</v>
      </c>
      <c r="C5" s="7">
        <f>I5/1000</f>
        <v>1.2902880000000001</v>
      </c>
      <c r="D5" s="19">
        <f>I9</f>
        <v>3.0548039999999999</v>
      </c>
      <c r="E5" s="7">
        <f>J12</f>
        <v>0.36280799999999996</v>
      </c>
      <c r="F5" s="7">
        <f>J14/1000</f>
        <v>3.3804000000000004E-3</v>
      </c>
      <c r="G5" s="16">
        <f>SUM(C5:F5)</f>
        <v>4.7112804000000006</v>
      </c>
      <c r="H5" s="8" t="s">
        <v>40</v>
      </c>
      <c r="I5" s="23">
        <f>I4*1.2</f>
        <v>1290.288</v>
      </c>
      <c r="J5" s="23">
        <f t="shared" ref="J5:L5" si="0">J4*1.2</f>
        <v>1290.288</v>
      </c>
      <c r="K5" s="23">
        <f t="shared" si="0"/>
        <v>1290.288</v>
      </c>
      <c r="L5" s="23">
        <f t="shared" si="0"/>
        <v>1290.288</v>
      </c>
      <c r="M5" s="20"/>
    </row>
    <row r="6" spans="1:19" ht="48" thickBot="1" x14ac:dyDescent="0.3">
      <c r="A6" s="4" t="s">
        <v>19</v>
      </c>
      <c r="B6" s="2" t="s">
        <v>8</v>
      </c>
      <c r="C6" s="7"/>
      <c r="D6" s="19"/>
      <c r="E6" s="7"/>
      <c r="F6" s="7"/>
      <c r="I6" s="20"/>
      <c r="J6" s="20"/>
      <c r="K6" s="20"/>
      <c r="L6" s="20"/>
      <c r="M6" s="20"/>
    </row>
    <row r="7" spans="1:19" ht="16.5" thickBot="1" x14ac:dyDescent="0.3">
      <c r="A7" s="4"/>
      <c r="B7" s="2" t="s">
        <v>9</v>
      </c>
      <c r="C7" s="7">
        <f>J5/1000</f>
        <v>1.2902880000000001</v>
      </c>
      <c r="D7" s="19">
        <f>I9</f>
        <v>3.0548039999999999</v>
      </c>
      <c r="E7" s="7">
        <f>J12</f>
        <v>0.36280799999999996</v>
      </c>
      <c r="F7" s="7">
        <f>J14/1000</f>
        <v>3.3804000000000004E-3</v>
      </c>
      <c r="H7" s="9" t="s">
        <v>46</v>
      </c>
      <c r="I7" s="24" t="s">
        <v>47</v>
      </c>
      <c r="J7" s="24" t="s">
        <v>36</v>
      </c>
      <c r="K7" s="24" t="s">
        <v>37</v>
      </c>
      <c r="L7" s="24" t="s">
        <v>38</v>
      </c>
      <c r="M7" s="20"/>
    </row>
    <row r="8" spans="1:19" ht="16.5" thickBot="1" x14ac:dyDescent="0.3">
      <c r="A8" s="4"/>
      <c r="B8" s="2" t="s">
        <v>10</v>
      </c>
      <c r="C8" s="7">
        <f>L5/1000</f>
        <v>1.2902880000000001</v>
      </c>
      <c r="D8" s="19">
        <f>I9</f>
        <v>3.0548039999999999</v>
      </c>
      <c r="E8" s="7">
        <f>J12</f>
        <v>0.36280799999999996</v>
      </c>
      <c r="F8" s="7">
        <f>J14/1000</f>
        <v>3.3804000000000004E-3</v>
      </c>
      <c r="H8" s="8" t="s">
        <v>41</v>
      </c>
      <c r="I8" s="25">
        <v>2.5456699999999999</v>
      </c>
      <c r="J8" s="25">
        <v>1.3706700000000001</v>
      </c>
      <c r="K8" s="25">
        <v>1.3706700000000001</v>
      </c>
      <c r="L8" s="25">
        <v>2.5456699999999999</v>
      </c>
      <c r="M8" s="20" t="s">
        <v>52</v>
      </c>
    </row>
    <row r="9" spans="1:19" ht="48" thickBot="1" x14ac:dyDescent="0.3">
      <c r="A9" s="4" t="s">
        <v>20</v>
      </c>
      <c r="B9" s="2" t="s">
        <v>11</v>
      </c>
      <c r="C9" s="7"/>
      <c r="D9" s="19"/>
      <c r="E9" s="7"/>
      <c r="F9" s="7"/>
      <c r="H9" s="8" t="s">
        <v>42</v>
      </c>
      <c r="I9" s="25">
        <f>I8*1.2</f>
        <v>3.0548039999999999</v>
      </c>
      <c r="J9" s="25">
        <f t="shared" ref="J9:L9" si="1">J8*1.2</f>
        <v>1.6448039999999999</v>
      </c>
      <c r="K9" s="25">
        <f t="shared" si="1"/>
        <v>1.6448039999999999</v>
      </c>
      <c r="L9" s="25">
        <f t="shared" si="1"/>
        <v>3.0548039999999999</v>
      </c>
      <c r="M9" s="20"/>
    </row>
    <row r="10" spans="1:19" ht="16.5" thickBot="1" x14ac:dyDescent="0.3">
      <c r="A10" s="4"/>
      <c r="B10" s="2" t="s">
        <v>12</v>
      </c>
      <c r="C10" s="7">
        <f>J5/1000</f>
        <v>1.2902880000000001</v>
      </c>
      <c r="D10" s="19">
        <f>I9</f>
        <v>3.0548039999999999</v>
      </c>
      <c r="E10" s="7">
        <f>J12</f>
        <v>0.36280799999999996</v>
      </c>
      <c r="F10" s="7">
        <f>J14/1000</f>
        <v>3.3804000000000004E-3</v>
      </c>
      <c r="I10" s="20"/>
      <c r="J10" s="20"/>
      <c r="K10" s="20"/>
      <c r="L10" s="20"/>
      <c r="M10" s="20"/>
    </row>
    <row r="11" spans="1:19" ht="16.5" thickBot="1" x14ac:dyDescent="0.3">
      <c r="A11" s="4"/>
      <c r="B11" s="2" t="s">
        <v>13</v>
      </c>
      <c r="C11" s="7">
        <f>K5/1000</f>
        <v>1.2902880000000001</v>
      </c>
      <c r="D11" s="19">
        <f>I9</f>
        <v>3.0548039999999999</v>
      </c>
      <c r="E11" s="7">
        <f>J12</f>
        <v>0.36280799999999996</v>
      </c>
      <c r="F11" s="7">
        <f>J14/1000</f>
        <v>3.3804000000000004E-3</v>
      </c>
      <c r="I11" s="26"/>
      <c r="J11" s="26" t="s">
        <v>44</v>
      </c>
      <c r="K11" s="20"/>
      <c r="L11" s="20"/>
      <c r="M11" s="20"/>
    </row>
    <row r="12" spans="1:19" ht="16.5" thickBot="1" x14ac:dyDescent="0.3">
      <c r="A12" s="4"/>
      <c r="B12" s="2" t="s">
        <v>10</v>
      </c>
      <c r="C12" s="7">
        <f>L5/1000</f>
        <v>1.2902880000000001</v>
      </c>
      <c r="D12" s="19">
        <f>I9</f>
        <v>3.0548039999999999</v>
      </c>
      <c r="E12" s="7">
        <f>J12</f>
        <v>0.36280799999999996</v>
      </c>
      <c r="F12" s="7">
        <f>J14/1000</f>
        <v>3.3804000000000004E-3</v>
      </c>
      <c r="H12" s="8" t="s">
        <v>43</v>
      </c>
      <c r="I12" s="23">
        <v>0.30234</v>
      </c>
      <c r="J12" s="23">
        <f>I12*1.2</f>
        <v>0.36280799999999996</v>
      </c>
      <c r="K12" s="27"/>
      <c r="L12" s="27"/>
      <c r="M12" s="20"/>
    </row>
    <row r="13" spans="1:19" ht="16.5" customHeight="1" thickBot="1" x14ac:dyDescent="0.3">
      <c r="A13" s="4" t="s">
        <v>21</v>
      </c>
      <c r="B13" s="33" t="s">
        <v>14</v>
      </c>
      <c r="C13" s="34"/>
      <c r="D13" s="34"/>
      <c r="E13" s="34"/>
      <c r="F13" s="35"/>
      <c r="H13" s="6"/>
      <c r="I13" s="28"/>
      <c r="J13" s="28"/>
      <c r="K13" s="28"/>
      <c r="L13" s="28"/>
      <c r="M13" s="20"/>
    </row>
    <row r="14" spans="1:19" ht="32.25" thickBot="1" x14ac:dyDescent="0.3">
      <c r="A14" s="4" t="s">
        <v>22</v>
      </c>
      <c r="B14" s="2" t="s">
        <v>7</v>
      </c>
      <c r="C14" s="7">
        <f>I5/1000</f>
        <v>1.2902880000000001</v>
      </c>
      <c r="D14" s="19">
        <f>J9</f>
        <v>1.6448039999999999</v>
      </c>
      <c r="E14" s="7">
        <f>J12</f>
        <v>0.36280799999999996</v>
      </c>
      <c r="F14" s="7">
        <f>J14/1000</f>
        <v>3.3804000000000004E-3</v>
      </c>
      <c r="H14" s="8" t="s">
        <v>48</v>
      </c>
      <c r="I14" s="29">
        <v>1.363</v>
      </c>
      <c r="J14" s="36">
        <f>SUM(I14:I16)*1.2</f>
        <v>3.3804000000000003</v>
      </c>
      <c r="K14" s="30" t="s">
        <v>53</v>
      </c>
      <c r="L14" s="27"/>
      <c r="M14" s="20"/>
      <c r="Q14" s="15"/>
      <c r="R14" s="15"/>
      <c r="S14" s="15"/>
    </row>
    <row r="15" spans="1:19" ht="48" thickBot="1" x14ac:dyDescent="0.3">
      <c r="A15" s="4" t="s">
        <v>23</v>
      </c>
      <c r="B15" s="2" t="s">
        <v>8</v>
      </c>
      <c r="C15" s="7"/>
      <c r="D15" s="19"/>
      <c r="E15" s="7"/>
      <c r="F15" s="7"/>
      <c r="H15" s="8" t="s">
        <v>49</v>
      </c>
      <c r="I15" s="29">
        <v>1.121</v>
      </c>
      <c r="J15" s="37"/>
      <c r="K15" s="27"/>
      <c r="L15" s="27"/>
      <c r="M15" s="20"/>
    </row>
    <row r="16" spans="1:19" ht="16.5" thickBot="1" x14ac:dyDescent="0.3">
      <c r="A16" s="4"/>
      <c r="B16" s="2" t="s">
        <v>9</v>
      </c>
      <c r="C16" s="7">
        <f>J5/1000</f>
        <v>1.2902880000000001</v>
      </c>
      <c r="D16" s="19">
        <f>J9</f>
        <v>1.6448039999999999</v>
      </c>
      <c r="E16" s="7">
        <f>J12</f>
        <v>0.36280799999999996</v>
      </c>
      <c r="F16" s="7">
        <f>J14/1000</f>
        <v>3.3804000000000004E-3</v>
      </c>
      <c r="H16" s="8" t="s">
        <v>50</v>
      </c>
      <c r="I16" s="23">
        <v>0.33300000000000002</v>
      </c>
      <c r="J16" s="38"/>
      <c r="K16" s="27"/>
      <c r="L16" s="27"/>
      <c r="M16" s="20"/>
    </row>
    <row r="17" spans="1:13" ht="16.5" thickBot="1" x14ac:dyDescent="0.3">
      <c r="A17" s="4"/>
      <c r="B17" s="2" t="s">
        <v>10</v>
      </c>
      <c r="C17" s="7">
        <f>L5/1000</f>
        <v>1.2902880000000001</v>
      </c>
      <c r="D17" s="19">
        <f>J9</f>
        <v>1.6448039999999999</v>
      </c>
      <c r="E17" s="7">
        <f>J12</f>
        <v>0.36280799999999996</v>
      </c>
      <c r="F17" s="7">
        <f>J14/1000</f>
        <v>3.3804000000000004E-3</v>
      </c>
      <c r="I17" s="20"/>
      <c r="J17" s="20"/>
      <c r="K17" s="20"/>
      <c r="L17" s="20"/>
      <c r="M17" s="20"/>
    </row>
    <row r="18" spans="1:13" ht="48" thickBot="1" x14ac:dyDescent="0.3">
      <c r="A18" s="4" t="s">
        <v>24</v>
      </c>
      <c r="B18" s="2" t="s">
        <v>11</v>
      </c>
      <c r="C18" s="7"/>
      <c r="D18" s="19"/>
      <c r="E18" s="7"/>
      <c r="F18" s="7"/>
      <c r="H18" s="16">
        <f>G5-4.69</f>
        <v>2.1280400000000199E-2</v>
      </c>
      <c r="I18" s="20"/>
      <c r="J18" s="20"/>
      <c r="K18" s="20"/>
      <c r="L18" s="20"/>
      <c r="M18" s="20"/>
    </row>
    <row r="19" spans="1:13" ht="16.5" thickBot="1" x14ac:dyDescent="0.3">
      <c r="A19" s="4"/>
      <c r="B19" s="2" t="s">
        <v>12</v>
      </c>
      <c r="C19" s="7">
        <f>J5/1000</f>
        <v>1.2902880000000001</v>
      </c>
      <c r="D19" s="19">
        <f>J9</f>
        <v>1.6448039999999999</v>
      </c>
      <c r="E19" s="7">
        <f>J12</f>
        <v>0.36280799999999996</v>
      </c>
      <c r="F19" s="7">
        <f>J14/1000</f>
        <v>3.3804000000000004E-3</v>
      </c>
    </row>
    <row r="20" spans="1:13" ht="16.5" thickBot="1" x14ac:dyDescent="0.3">
      <c r="A20" s="4"/>
      <c r="B20" s="2" t="s">
        <v>13</v>
      </c>
      <c r="C20" s="7">
        <f>K5/1000</f>
        <v>1.2902880000000001</v>
      </c>
      <c r="D20" s="19">
        <f>J9</f>
        <v>1.6448039999999999</v>
      </c>
      <c r="E20" s="7">
        <f>J12</f>
        <v>0.36280799999999996</v>
      </c>
      <c r="F20" s="7">
        <f>J14/1000</f>
        <v>3.3804000000000004E-3</v>
      </c>
    </row>
    <row r="21" spans="1:13" ht="16.5" thickBot="1" x14ac:dyDescent="0.3">
      <c r="A21" s="4"/>
      <c r="B21" s="2" t="s">
        <v>10</v>
      </c>
      <c r="C21" s="7">
        <f>L5/1000</f>
        <v>1.2902880000000001</v>
      </c>
      <c r="D21" s="19">
        <f>J9</f>
        <v>1.6448039999999999</v>
      </c>
      <c r="E21" s="7">
        <f>J12</f>
        <v>0.36280799999999996</v>
      </c>
      <c r="F21" s="7">
        <f>J14/1000</f>
        <v>3.3804000000000004E-3</v>
      </c>
    </row>
    <row r="22" spans="1:13" ht="16.5" customHeight="1" thickBot="1" x14ac:dyDescent="0.3">
      <c r="A22" s="4" t="s">
        <v>25</v>
      </c>
      <c r="B22" s="33" t="s">
        <v>15</v>
      </c>
      <c r="C22" s="34"/>
      <c r="D22" s="34"/>
      <c r="E22" s="34"/>
      <c r="F22" s="35"/>
    </row>
    <row r="23" spans="1:13" ht="16.5" thickBot="1" x14ac:dyDescent="0.3">
      <c r="A23" s="4" t="s">
        <v>26</v>
      </c>
      <c r="B23" s="2" t="s">
        <v>7</v>
      </c>
      <c r="C23" s="7">
        <f>I5/1000</f>
        <v>1.2902880000000001</v>
      </c>
      <c r="D23" s="19">
        <f>K9</f>
        <v>1.6448039999999999</v>
      </c>
      <c r="E23" s="7">
        <f>J12</f>
        <v>0.36280799999999996</v>
      </c>
      <c r="F23" s="7">
        <f>J14/1000</f>
        <v>3.3804000000000004E-3</v>
      </c>
    </row>
    <row r="24" spans="1:13" ht="48" thickBot="1" x14ac:dyDescent="0.3">
      <c r="A24" s="4" t="s">
        <v>27</v>
      </c>
      <c r="B24" s="2" t="s">
        <v>8</v>
      </c>
      <c r="C24" s="7"/>
      <c r="D24" s="19"/>
      <c r="E24" s="7"/>
      <c r="F24" s="7"/>
    </row>
    <row r="25" spans="1:13" ht="16.5" thickBot="1" x14ac:dyDescent="0.3">
      <c r="A25" s="4"/>
      <c r="B25" s="2" t="s">
        <v>9</v>
      </c>
      <c r="C25" s="7">
        <f>J5/1000</f>
        <v>1.2902880000000001</v>
      </c>
      <c r="D25" s="19">
        <f>K9</f>
        <v>1.6448039999999999</v>
      </c>
      <c r="E25" s="7">
        <f>J12</f>
        <v>0.36280799999999996</v>
      </c>
      <c r="F25" s="7">
        <f>J14/1000</f>
        <v>3.3804000000000004E-3</v>
      </c>
    </row>
    <row r="26" spans="1:13" ht="16.5" thickBot="1" x14ac:dyDescent="0.3">
      <c r="A26" s="4"/>
      <c r="B26" s="2" t="s">
        <v>10</v>
      </c>
      <c r="C26" s="7">
        <f>L5/1000</f>
        <v>1.2902880000000001</v>
      </c>
      <c r="D26" s="19">
        <f>K9</f>
        <v>1.6448039999999999</v>
      </c>
      <c r="E26" s="7">
        <f>J12</f>
        <v>0.36280799999999996</v>
      </c>
      <c r="F26" s="7">
        <f>J14/1000</f>
        <v>3.3804000000000004E-3</v>
      </c>
    </row>
    <row r="27" spans="1:13" ht="48" thickBot="1" x14ac:dyDescent="0.3">
      <c r="A27" s="4" t="s">
        <v>26</v>
      </c>
      <c r="B27" s="2" t="s">
        <v>11</v>
      </c>
      <c r="C27" s="7"/>
      <c r="D27" s="19"/>
      <c r="E27" s="7"/>
      <c r="F27" s="7"/>
    </row>
    <row r="28" spans="1:13" ht="16.5" thickBot="1" x14ac:dyDescent="0.3">
      <c r="A28" s="4"/>
      <c r="B28" s="2" t="s">
        <v>12</v>
      </c>
      <c r="C28" s="7">
        <f>J5/1000</f>
        <v>1.2902880000000001</v>
      </c>
      <c r="D28" s="19">
        <f>K9</f>
        <v>1.6448039999999999</v>
      </c>
      <c r="E28" s="7">
        <f>J12</f>
        <v>0.36280799999999996</v>
      </c>
      <c r="F28" s="7">
        <f>J14/1000</f>
        <v>3.3804000000000004E-3</v>
      </c>
    </row>
    <row r="29" spans="1:13" ht="16.5" thickBot="1" x14ac:dyDescent="0.3">
      <c r="A29" s="4"/>
      <c r="B29" s="2" t="s">
        <v>13</v>
      </c>
      <c r="C29" s="7">
        <f>K5/1000</f>
        <v>1.2902880000000001</v>
      </c>
      <c r="D29" s="19">
        <f>K9</f>
        <v>1.6448039999999999</v>
      </c>
      <c r="E29" s="7">
        <f>J12</f>
        <v>0.36280799999999996</v>
      </c>
      <c r="F29" s="7">
        <f>J14/1000</f>
        <v>3.3804000000000004E-3</v>
      </c>
    </row>
    <row r="30" spans="1:13" ht="16.5" thickBot="1" x14ac:dyDescent="0.3">
      <c r="A30" s="4"/>
      <c r="B30" s="2" t="s">
        <v>10</v>
      </c>
      <c r="C30" s="7">
        <f>L5/1000</f>
        <v>1.2902880000000001</v>
      </c>
      <c r="D30" s="19">
        <f>K9</f>
        <v>1.6448039999999999</v>
      </c>
      <c r="E30" s="7">
        <f>J12</f>
        <v>0.36280799999999996</v>
      </c>
      <c r="F30" s="7">
        <f>J14/1000</f>
        <v>3.3804000000000004E-3</v>
      </c>
    </row>
    <row r="31" spans="1:13" ht="16.5" customHeight="1" thickBot="1" x14ac:dyDescent="0.3">
      <c r="A31" s="4">
        <v>2</v>
      </c>
      <c r="B31" s="33" t="s">
        <v>16</v>
      </c>
      <c r="C31" s="34"/>
      <c r="D31" s="34"/>
      <c r="E31" s="34"/>
      <c r="F31" s="35"/>
    </row>
    <row r="32" spans="1:13" ht="16.5" thickBot="1" x14ac:dyDescent="0.3">
      <c r="A32" s="4" t="s">
        <v>28</v>
      </c>
      <c r="B32" s="2" t="s">
        <v>7</v>
      </c>
      <c r="C32" s="7">
        <f>I5/1000</f>
        <v>1.2902880000000001</v>
      </c>
      <c r="D32" s="19">
        <f>L9</f>
        <v>3.0548039999999999</v>
      </c>
      <c r="E32" s="7">
        <f>J12</f>
        <v>0.36280799999999996</v>
      </c>
      <c r="F32" s="7">
        <f>J14/1000</f>
        <v>3.3804000000000004E-3</v>
      </c>
    </row>
    <row r="33" spans="1:6" ht="48" thickBot="1" x14ac:dyDescent="0.3">
      <c r="A33" s="4" t="s">
        <v>29</v>
      </c>
      <c r="B33" s="2" t="s">
        <v>8</v>
      </c>
      <c r="C33" s="7"/>
      <c r="D33" s="19"/>
      <c r="E33" s="7"/>
      <c r="F33" s="7"/>
    </row>
    <row r="34" spans="1:6" ht="16.5" thickBot="1" x14ac:dyDescent="0.3">
      <c r="A34" s="4"/>
      <c r="B34" s="2" t="s">
        <v>9</v>
      </c>
      <c r="C34" s="7">
        <f>J5/1000</f>
        <v>1.2902880000000001</v>
      </c>
      <c r="D34" s="19">
        <f>L9</f>
        <v>3.0548039999999999</v>
      </c>
      <c r="E34" s="7">
        <f>J12</f>
        <v>0.36280799999999996</v>
      </c>
      <c r="F34" s="7">
        <f>J14/1000</f>
        <v>3.3804000000000004E-3</v>
      </c>
    </row>
    <row r="35" spans="1:6" ht="16.5" thickBot="1" x14ac:dyDescent="0.3">
      <c r="A35" s="4"/>
      <c r="B35" s="2" t="s">
        <v>10</v>
      </c>
      <c r="C35" s="7">
        <f>L5/1000</f>
        <v>1.2902880000000001</v>
      </c>
      <c r="D35" s="19">
        <f>L9</f>
        <v>3.0548039999999999</v>
      </c>
      <c r="E35" s="7">
        <f>J12</f>
        <v>0.36280799999999996</v>
      </c>
      <c r="F35" s="7">
        <f>J14/1000</f>
        <v>3.3804000000000004E-3</v>
      </c>
    </row>
    <row r="36" spans="1:6" ht="48" thickBot="1" x14ac:dyDescent="0.3">
      <c r="A36" s="4" t="s">
        <v>30</v>
      </c>
      <c r="B36" s="2" t="s">
        <v>11</v>
      </c>
      <c r="C36" s="7"/>
      <c r="D36" s="19"/>
      <c r="E36" s="7"/>
      <c r="F36" s="7"/>
    </row>
    <row r="37" spans="1:6" ht="16.5" thickBot="1" x14ac:dyDescent="0.3">
      <c r="A37" s="4"/>
      <c r="B37" s="2" t="s">
        <v>12</v>
      </c>
      <c r="C37" s="7">
        <f>J5/1000</f>
        <v>1.2902880000000001</v>
      </c>
      <c r="D37" s="19">
        <f>L9</f>
        <v>3.0548039999999999</v>
      </c>
      <c r="E37" s="7">
        <f>J12</f>
        <v>0.36280799999999996</v>
      </c>
      <c r="F37" s="7">
        <f>J14/1000</f>
        <v>3.3804000000000004E-3</v>
      </c>
    </row>
    <row r="38" spans="1:6" ht="16.5" thickBot="1" x14ac:dyDescent="0.3">
      <c r="A38" s="4"/>
      <c r="B38" s="2" t="s">
        <v>13</v>
      </c>
      <c r="C38" s="7">
        <f>K5/1000</f>
        <v>1.2902880000000001</v>
      </c>
      <c r="D38" s="19">
        <f>L9</f>
        <v>3.0548039999999999</v>
      </c>
      <c r="E38" s="7">
        <f>J12</f>
        <v>0.36280799999999996</v>
      </c>
      <c r="F38" s="7">
        <f>J14/1000</f>
        <v>3.3804000000000004E-3</v>
      </c>
    </row>
    <row r="39" spans="1:6" ht="16.5" thickBot="1" x14ac:dyDescent="0.3">
      <c r="A39" s="4"/>
      <c r="B39" s="2" t="s">
        <v>10</v>
      </c>
      <c r="C39" s="7">
        <f>L5/1000</f>
        <v>1.2902880000000001</v>
      </c>
      <c r="D39" s="19">
        <f>L9</f>
        <v>3.0548039999999999</v>
      </c>
      <c r="E39" s="7">
        <f>J12</f>
        <v>0.36280799999999996</v>
      </c>
      <c r="F39" s="7">
        <f>J14/1000</f>
        <v>3.3804000000000004E-3</v>
      </c>
    </row>
  </sheetData>
  <mergeCells count="6">
    <mergeCell ref="B31:F31"/>
    <mergeCell ref="J14:J16"/>
    <mergeCell ref="B3:F3"/>
    <mergeCell ref="B4:F4"/>
    <mergeCell ref="B13:F13"/>
    <mergeCell ref="B22:F22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Для письма в филиалы</vt:lpstr>
      <vt:lpstr>Для проверки</vt:lpstr>
      <vt:lpstr>'Для письма в филиалы'!Область_печати</vt:lpstr>
      <vt:lpstr>'Для проверки'!Область_печати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2019-02-25T08:55:25Z</dcterms:modified>
</cp:coreProperties>
</file>